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<sst xmlns="http://schemas.openxmlformats.org/spreadsheetml/2006/main" count="194" uniqueCount="122">
  <si>
    <t>PRIHODI</t>
  </si>
  <si>
    <t>RAČUN</t>
  </si>
  <si>
    <t>VRSTA PRIHODA</t>
  </si>
  <si>
    <t xml:space="preserve">           PRIHODI I PRIMICI ISKAZANI PO VRSTAMA</t>
  </si>
  <si>
    <t>PRIHODI POSLOVANJA</t>
  </si>
  <si>
    <t>PRIHODI OD ADMINIST.PRISTOJBI I PO POS.PROP.</t>
  </si>
  <si>
    <t>PRIHODI PO POSEBNIM PROPISIMA</t>
  </si>
  <si>
    <t>PRIHODI IZ PRORAČUNA</t>
  </si>
  <si>
    <t>SVEUKUPNO</t>
  </si>
  <si>
    <t>OSNOVNA ŠKOLA VLADIMIRA NAZORA - KRNICA</t>
  </si>
  <si>
    <t>Krnica 87, 52208 KRNICA</t>
  </si>
  <si>
    <t xml:space="preserve">               RASHODI I IZDACI ZA TROGODIŠNJE RAZDOBLJE I </t>
  </si>
  <si>
    <t xml:space="preserve">                      PREMA PRORAČUNSKOJ KLASIFIKACIJI</t>
  </si>
  <si>
    <t>FINANCIJSKI PLAN</t>
  </si>
  <si>
    <t>ŠIFRA</t>
  </si>
  <si>
    <t>OPIS</t>
  </si>
  <si>
    <t>PROJEKCIJA</t>
  </si>
  <si>
    <t>AKTIVNOST: Troškovi zaposlenika</t>
  </si>
  <si>
    <t>RASHODI POSLOVANJA</t>
  </si>
  <si>
    <t>RASHODI ZA ZAPOSLENE</t>
  </si>
  <si>
    <t>PLAĆE</t>
  </si>
  <si>
    <t>DOPRINOSI NA PLAĆE</t>
  </si>
  <si>
    <t>MATERIJALNI RASHODI</t>
  </si>
  <si>
    <t>NAKNADE TROŠKOVA ZAPOSLENIMA</t>
  </si>
  <si>
    <t>OSTALI NESPOMENUTI RASHODI POSLOVANJA</t>
  </si>
  <si>
    <t>FINANCIJSKI RASHODI</t>
  </si>
  <si>
    <t>OSTALI RASHIDI ZA ZAPOSLENE</t>
  </si>
  <si>
    <t>RASHODI ZA MATERIJAL I ENERGIJU</t>
  </si>
  <si>
    <t>RASHODI ZA USLUGE</t>
  </si>
  <si>
    <t>OSTALI FINANCIJSKI RASHODI</t>
  </si>
  <si>
    <t>NAKNADE GRAĐANIMA I KUĆANSTVIMA NA TEMELJU OSIGURANJA</t>
  </si>
  <si>
    <t>AKTIVNOST: Produženi boravak</t>
  </si>
  <si>
    <t>Krnica 87, 52208 Krnica</t>
  </si>
  <si>
    <t>PREMIJE OSIGURANJA</t>
  </si>
  <si>
    <t>PROGRAM: OSNOVNOŠKOLSKO OBRAZOVANJE - REDOVNO POSLOVANJE</t>
  </si>
  <si>
    <t>OPĆI DIO</t>
  </si>
  <si>
    <t>PRIHODI UKUPNO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</si>
  <si>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</si>
  <si>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</si>
  <si>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</si>
  <si>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</si>
  <si>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</si>
  <si>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</si>
  <si>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</si>
  <si>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</si>
  <si>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</si>
  <si>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</si>
  <si>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PROGRAM: REDOVNA DJELATNOST OSNOVNIH ŠKOLA - MINIMALNI STANDARD</t>
  </si>
  <si>
    <t>AKTIVNOST: Materijalni rashodi OŠ po kriterijima</t>
  </si>
  <si>
    <t>A210101</t>
  </si>
  <si>
    <t>A210102</t>
  </si>
  <si>
    <t>AKTIVNOST: Materijalni rashodi OŠ po stvarnom trošku</t>
  </si>
  <si>
    <t>OSTALE NAKNADE GRAĐANIMA I KUĆANSTVIMA IZ PRORAČUNA</t>
  </si>
  <si>
    <t>2102</t>
  </si>
  <si>
    <t>PROGRAM: REDOVNA DJELATNOST OSNOVNIH ŠKOLA - IZNAD STANDARDA</t>
  </si>
  <si>
    <t>A210201</t>
  </si>
  <si>
    <t>AKTIVNOST: Materijalni rashodi OŠ po stvarnom trošku iznad standarda</t>
  </si>
  <si>
    <t>2301</t>
  </si>
  <si>
    <t>PROGRAM: PROGRAMI OBRAZOVANJA IZNAD STANDARDA</t>
  </si>
  <si>
    <t>A230106</t>
  </si>
  <si>
    <t>AKTIVNOST: Školska kuhinja</t>
  </si>
  <si>
    <t>A230107</t>
  </si>
  <si>
    <t>PLAĆE (BRUTO)</t>
  </si>
  <si>
    <t>PROGRAM: OPREMANJE U OSNOVNIM ŠKOLAMA</t>
  </si>
  <si>
    <t>K240501</t>
  </si>
  <si>
    <t>AKTIVNOST: Školski namještaj i oprema</t>
  </si>
  <si>
    <t>KNJIGE ZA ŠKOLSKU KNJIŽNICU</t>
  </si>
  <si>
    <t>izvori financiranja: Vlastiti prihodi i donacije</t>
  </si>
  <si>
    <t>RASHODI ZA NABAVU NEFINANCIJSKE OPREME</t>
  </si>
  <si>
    <t>RASHODI ZA NABAVU PROIZVEDENE DUGOTRAJNE IMOVINE</t>
  </si>
  <si>
    <t>POSTOJENJA I OPREMA</t>
  </si>
  <si>
    <t>K240502</t>
  </si>
  <si>
    <t>AKTIVNOST: Opremanje knjižnice</t>
  </si>
  <si>
    <t>Predsjednica Školskog odbora</t>
  </si>
  <si>
    <t>_________________________</t>
  </si>
  <si>
    <t>Nataša Teković Jalšovec</t>
  </si>
  <si>
    <t>______________________________</t>
  </si>
  <si>
    <t>PLAN 2017</t>
  </si>
  <si>
    <t>OST. NESP. RAS.POSL.(NAKN. POSL. ZBOG NEZAPOŠ. OSOBE S INVAL.)</t>
  </si>
  <si>
    <t>POMOĆI OD SUBJEKATA UNUTAR OPĆEG PRORAČUNA</t>
  </si>
  <si>
    <t>POMOĆI PRORAČ.KORISNIKA IZ PROR.KOJI IM NIJE NADLEŽAN</t>
  </si>
  <si>
    <t>PRIHODI OD DONACIJA</t>
  </si>
  <si>
    <t>DONACIJE OD PRAVNIH I FIZIČKIH OSOBA IZVAN OPĆEG PROR.</t>
  </si>
  <si>
    <t>PROJEKCIJA PLANA 2018. GODINU</t>
  </si>
  <si>
    <t>PLAN 2018</t>
  </si>
  <si>
    <t>A230130</t>
  </si>
  <si>
    <t>OST.NESPOM.RASHODI POSLOVANJA</t>
  </si>
  <si>
    <t>A230147</t>
  </si>
  <si>
    <t>AKTIVNOST: Volontarijat</t>
  </si>
  <si>
    <t>A230166</t>
  </si>
  <si>
    <t>AKTIVNOST: MarenDA za sve</t>
  </si>
  <si>
    <t xml:space="preserve">Prihodi iz proračuna za fin.redovne djelat. </t>
  </si>
  <si>
    <t>izvori financiranja: Prihodi MZO</t>
  </si>
  <si>
    <t>AKTIVNOST: Izborni i dodatni programi (časopisi, izleti, osig.uč. i dr.)</t>
  </si>
  <si>
    <t>2100</t>
  </si>
  <si>
    <t>A210001</t>
  </si>
  <si>
    <t>izvor financiranja: Prihodi za pos.namj. za OŠ - uplate roditelja</t>
  </si>
  <si>
    <t>izvor financiranja : Prihodi po posebnim namjenama OŠ - sufinanc.roditelji</t>
  </si>
  <si>
    <t>izvor financiranja: Ostale institucije za OŠ</t>
  </si>
  <si>
    <t>A230197</t>
  </si>
  <si>
    <t>AKTIVNOST: Projekt "Osiguranje prehrane djece u osnovnim školama"</t>
  </si>
  <si>
    <t>izvor financiranja: Zaklada "Hrvtska za djecu"</t>
  </si>
  <si>
    <t>MATERIJAL I SIROVINE</t>
  </si>
  <si>
    <t>izvor financiranja: Nenamjenski prihodi i primici</t>
  </si>
  <si>
    <t>A230184</t>
  </si>
  <si>
    <t>AKTIVNOST: Zavičajna nastava</t>
  </si>
  <si>
    <t>izvori financiranja: Decentralizirana sredstva za osnovne škole</t>
  </si>
  <si>
    <t>izvor financiranja: Namjenski prihodi i primici</t>
  </si>
  <si>
    <t>izvor financiranja: Općina Marčana za proračunske korisnike</t>
  </si>
  <si>
    <t>izvor financiranja: Donacije za OŠ</t>
  </si>
  <si>
    <t>Urbroj: 2168/05-16-01</t>
  </si>
  <si>
    <t>Krnica, 23.12.2016.</t>
  </si>
  <si>
    <t>U Krnici   23.12.2016</t>
  </si>
  <si>
    <t>PRIJEDLOG FINANCIJSKOG PLANA OŠ VLADIMIRA NAZORA - KRNICA  ZA 2017. I                                                                                                                                                PROJEKCIJA PLANA ZA  2018. I 2019. GODINU</t>
  </si>
  <si>
    <t>Prijedlog plana 
za 2017.</t>
  </si>
  <si>
    <t>Projekcija plana
za 2018.</t>
  </si>
  <si>
    <t>Projekcija plana 
za 2019.</t>
  </si>
  <si>
    <t>Klasa: 406-01/16-01/05</t>
  </si>
  <si>
    <t>Klasa:  406-01/16-01/05</t>
  </si>
  <si>
    <t>PLAN 2017.</t>
  </si>
  <si>
    <t>PROJEKCIJA PLANA 2019. GODINU</t>
  </si>
  <si>
    <t>PLAN 2019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</si>
</sst>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b/>
      <sz val="14"/>
      <color indexed="8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8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1" fillId="20" borderId="1" applyNumberFormat="0" applyFont="0" applyAlignment="0" applyProtection="0"/>
    <xf numFmtId="0" fontId="4" fillId="21" borderId="2" applyNumberFormat="0" applyAlignment="0" applyProtection="0"/>
    <xf numFmtId="0" fontId="5" fillId="22" borderId="3" applyNumberFormat="0" applyAlignment="0" applyProtection="0"/>
    <xf numFmtId="0" fontId="7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2" applyNumberForma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4" fillId="21" borderId="7" applyNumberFormat="0" applyAlignment="0" applyProtection="0"/>
    <xf numFmtId="0" fontId="4" fillId="21" borderId="2" applyNumberFormat="0" applyAlignment="0" applyProtection="0"/>
    <xf numFmtId="0" fontId="12" fillId="0" borderId="8" applyNumberFormat="0" applyFill="0" applyAlignment="0" applyProtection="0"/>
    <xf numFmtId="0" fontId="3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" fillId="20" borderId="1" applyNumberFormat="0" applyFont="0" applyAlignment="0" applyProtection="0"/>
    <xf numFmtId="0" fontId="2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21" borderId="7" applyNumberFormat="0" applyAlignment="0" applyProtection="0"/>
    <xf numFmtId="9" fontId="0" fillId="0" borderId="0" applyFont="0" applyFill="0" applyBorder="0" applyAlignment="0" applyProtection="0"/>
    <xf numFmtId="0" fontId="12" fillId="0" borderId="8" applyNumberFormat="0" applyFill="0" applyAlignment="0" applyProtection="0"/>
    <xf numFmtId="0" fontId="5" fillId="22" borderId="3" applyNumberFormat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1" fillId="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8" fillId="0" borderId="0" xfId="88" applyFont="1">
      <alignment/>
      <protection/>
    </xf>
    <xf numFmtId="0" fontId="1" fillId="0" borderId="0" xfId="88">
      <alignment/>
      <protection/>
    </xf>
    <xf numFmtId="0" fontId="20" fillId="0" borderId="0" xfId="88" applyFont="1" applyAlignment="1">
      <alignment horizontal="left"/>
      <protection/>
    </xf>
    <xf numFmtId="0" fontId="16" fillId="0" borderId="0" xfId="88" applyFont="1" applyAlignment="1">
      <alignment horizontal="left"/>
      <protection/>
    </xf>
    <xf numFmtId="0" fontId="21" fillId="0" borderId="0" xfId="88" applyFont="1" applyAlignment="1">
      <alignment horizontal="left"/>
      <protection/>
    </xf>
    <xf numFmtId="0" fontId="18" fillId="0" borderId="10" xfId="88" applyFont="1" applyBorder="1">
      <alignment/>
      <protection/>
    </xf>
    <xf numFmtId="0" fontId="1" fillId="0" borderId="11" xfId="88" applyBorder="1">
      <alignment/>
      <protection/>
    </xf>
    <xf numFmtId="0" fontId="1" fillId="0" borderId="12" xfId="88" applyBorder="1">
      <alignment/>
      <protection/>
    </xf>
    <xf numFmtId="0" fontId="19" fillId="0" borderId="13" xfId="88" applyFont="1" applyBorder="1">
      <alignment/>
      <protection/>
    </xf>
    <xf numFmtId="0" fontId="19" fillId="0" borderId="14" xfId="88" applyFont="1" applyBorder="1" applyAlignment="1">
      <alignment horizontal="center"/>
      <protection/>
    </xf>
    <xf numFmtId="0" fontId="19" fillId="0" borderId="14" xfId="88" applyFont="1" applyBorder="1" applyAlignment="1">
      <alignment horizontal="center" wrapText="1"/>
      <protection/>
    </xf>
    <xf numFmtId="0" fontId="19" fillId="0" borderId="15" xfId="88" applyFont="1" applyBorder="1" applyAlignment="1">
      <alignment horizontal="center" wrapText="1"/>
      <protection/>
    </xf>
    <xf numFmtId="0" fontId="1" fillId="0" borderId="13" xfId="88" applyBorder="1">
      <alignment/>
      <protection/>
    </xf>
    <xf numFmtId="0" fontId="1" fillId="0" borderId="14" xfId="88" applyBorder="1">
      <alignment/>
      <protection/>
    </xf>
    <xf numFmtId="3" fontId="1" fillId="0" borderId="14" xfId="88" applyNumberFormat="1" applyBorder="1">
      <alignment/>
      <protection/>
    </xf>
    <xf numFmtId="3" fontId="1" fillId="0" borderId="15" xfId="88" applyNumberFormat="1" applyBorder="1">
      <alignment/>
      <protection/>
    </xf>
    <xf numFmtId="0" fontId="1" fillId="0" borderId="15" xfId="88" applyBorder="1">
      <alignment/>
      <protection/>
    </xf>
    <xf numFmtId="0" fontId="1" fillId="0" borderId="16" xfId="88" applyBorder="1">
      <alignment/>
      <protection/>
    </xf>
    <xf numFmtId="0" fontId="1" fillId="0" borderId="17" xfId="88" applyBorder="1">
      <alignment/>
      <protection/>
    </xf>
    <xf numFmtId="3" fontId="1" fillId="0" borderId="17" xfId="88" applyNumberFormat="1" applyBorder="1">
      <alignment/>
      <protection/>
    </xf>
    <xf numFmtId="3" fontId="1" fillId="0" borderId="18" xfId="88" applyNumberFormat="1" applyBorder="1">
      <alignment/>
      <protection/>
    </xf>
    <xf numFmtId="0" fontId="1" fillId="0" borderId="0" xfId="89">
      <alignment/>
      <protection/>
    </xf>
    <xf numFmtId="0" fontId="1" fillId="0" borderId="19" xfId="89" applyBorder="1">
      <alignment/>
      <protection/>
    </xf>
    <xf numFmtId="0" fontId="1" fillId="0" borderId="20" xfId="89" applyBorder="1">
      <alignment/>
      <protection/>
    </xf>
    <xf numFmtId="0" fontId="1" fillId="0" borderId="14" xfId="89" applyBorder="1">
      <alignment/>
      <protection/>
    </xf>
    <xf numFmtId="0" fontId="16" fillId="0" borderId="14" xfId="89" applyFont="1" applyBorder="1" applyAlignment="1">
      <alignment horizontal="center"/>
      <protection/>
    </xf>
    <xf numFmtId="49" fontId="1" fillId="0" borderId="14" xfId="89" applyNumberFormat="1" applyBorder="1">
      <alignment/>
      <protection/>
    </xf>
    <xf numFmtId="3" fontId="1" fillId="0" borderId="14" xfId="89" applyNumberFormat="1" applyBorder="1">
      <alignment/>
      <protection/>
    </xf>
    <xf numFmtId="0" fontId="24" fillId="0" borderId="0" xfId="87" applyNumberFormat="1" applyFont="1" applyFill="1" applyBorder="1" applyAlignment="1" applyProtection="1">
      <alignment/>
      <protection/>
    </xf>
    <xf numFmtId="0" fontId="22" fillId="0" borderId="0" xfId="87" applyNumberFormat="1" applyFont="1" applyFill="1" applyBorder="1" applyAlignment="1" applyProtection="1">
      <alignment horizontal="left" wrapText="1"/>
      <protection/>
    </xf>
    <xf numFmtId="0" fontId="25" fillId="0" borderId="0" xfId="87" applyNumberFormat="1" applyFont="1" applyFill="1" applyBorder="1" applyAlignment="1" applyProtection="1">
      <alignment wrapText="1"/>
      <protection/>
    </xf>
    <xf numFmtId="0" fontId="26" fillId="0" borderId="21" xfId="87" applyFont="1" applyBorder="1" applyAlignment="1" quotePrefix="1">
      <alignment horizontal="left" wrapText="1"/>
      <protection/>
    </xf>
    <xf numFmtId="0" fontId="26" fillId="0" borderId="22" xfId="87" applyFont="1" applyBorder="1" applyAlignment="1" quotePrefix="1">
      <alignment horizontal="left" wrapText="1"/>
      <protection/>
    </xf>
    <xf numFmtId="0" fontId="26" fillId="0" borderId="22" xfId="87" applyFont="1" applyBorder="1" applyAlignment="1" quotePrefix="1">
      <alignment horizontal="center" wrapText="1"/>
      <protection/>
    </xf>
    <xf numFmtId="0" fontId="26" fillId="0" borderId="22" xfId="87" applyNumberFormat="1" applyFont="1" applyFill="1" applyBorder="1" applyAlignment="1" applyProtection="1" quotePrefix="1">
      <alignment horizontal="left"/>
      <protection/>
    </xf>
    <xf numFmtId="0" fontId="27" fillId="0" borderId="14" xfId="87" applyNumberFormat="1" applyFont="1" applyFill="1" applyBorder="1" applyAlignment="1" applyProtection="1">
      <alignment horizontal="center" wrapText="1"/>
      <protection/>
    </xf>
    <xf numFmtId="0" fontId="27" fillId="0" borderId="14" xfId="87" applyNumberFormat="1" applyFont="1" applyFill="1" applyBorder="1" applyAlignment="1" applyProtection="1">
      <alignment horizontal="center" vertical="center" wrapText="1"/>
      <protection/>
    </xf>
    <xf numFmtId="0" fontId="0" fillId="0" borderId="22" xfId="87" applyNumberFormat="1" applyFont="1" applyFill="1" applyBorder="1" applyAlignment="1" applyProtection="1">
      <alignment/>
      <protection/>
    </xf>
    <xf numFmtId="3" fontId="26" fillId="0" borderId="14" xfId="87" applyNumberFormat="1" applyFont="1" applyBorder="1" applyAlignment="1">
      <alignment horizontal="right"/>
      <protection/>
    </xf>
    <xf numFmtId="0" fontId="28" fillId="0" borderId="21" xfId="87" applyFont="1" applyBorder="1" applyAlignment="1">
      <alignment horizontal="left"/>
      <protection/>
    </xf>
    <xf numFmtId="3" fontId="26" fillId="0" borderId="14" xfId="87" applyNumberFormat="1" applyFont="1" applyFill="1" applyBorder="1" applyAlignment="1" applyProtection="1">
      <alignment horizontal="right" wrapText="1"/>
      <protection/>
    </xf>
    <xf numFmtId="0" fontId="30" fillId="0" borderId="22" xfId="87" applyNumberFormat="1" applyFont="1" applyFill="1" applyBorder="1" applyAlignment="1" applyProtection="1">
      <alignment wrapText="1"/>
      <protection/>
    </xf>
    <xf numFmtId="3" fontId="26" fillId="0" borderId="21" xfId="87" applyNumberFormat="1" applyFont="1" applyBorder="1" applyAlignment="1">
      <alignment horizontal="right"/>
      <protection/>
    </xf>
    <xf numFmtId="0" fontId="26" fillId="0" borderId="22" xfId="87" applyFont="1" applyBorder="1" applyAlignment="1" quotePrefix="1">
      <alignment horizontal="left"/>
      <protection/>
    </xf>
    <xf numFmtId="0" fontId="26" fillId="0" borderId="22" xfId="87" applyNumberFormat="1" applyFont="1" applyFill="1" applyBorder="1" applyAlignment="1" applyProtection="1">
      <alignment wrapText="1"/>
      <protection/>
    </xf>
    <xf numFmtId="0" fontId="30" fillId="0" borderId="22" xfId="87" applyNumberFormat="1" applyFont="1" applyFill="1" applyBorder="1" applyAlignment="1" applyProtection="1">
      <alignment horizontal="center" wrapText="1"/>
      <protection/>
    </xf>
    <xf numFmtId="0" fontId="25" fillId="0" borderId="14" xfId="87" applyNumberFormat="1" applyFont="1" applyFill="1" applyBorder="1" applyAlignment="1" applyProtection="1">
      <alignment/>
      <protection/>
    </xf>
    <xf numFmtId="0" fontId="1" fillId="0" borderId="0" xfId="88" applyFont="1">
      <alignment/>
      <protection/>
    </xf>
    <xf numFmtId="0" fontId="1" fillId="0" borderId="0" xfId="89" applyFont="1">
      <alignment/>
      <protection/>
    </xf>
    <xf numFmtId="49" fontId="1" fillId="0" borderId="14" xfId="89" applyNumberFormat="1" applyFont="1" applyBorder="1">
      <alignment/>
      <protection/>
    </xf>
    <xf numFmtId="0" fontId="1" fillId="0" borderId="14" xfId="89" applyFont="1" applyBorder="1">
      <alignment/>
      <protection/>
    </xf>
    <xf numFmtId="0" fontId="31" fillId="0" borderId="14" xfId="0" applyFont="1" applyBorder="1" applyAlignment="1">
      <alignment/>
    </xf>
    <xf numFmtId="3" fontId="31" fillId="0" borderId="14" xfId="0" applyNumberFormat="1" applyFont="1" applyBorder="1" applyAlignment="1">
      <alignment/>
    </xf>
    <xf numFmtId="3" fontId="16" fillId="0" borderId="14" xfId="89" applyNumberFormat="1" applyFont="1" applyBorder="1">
      <alignment/>
      <protection/>
    </xf>
    <xf numFmtId="49" fontId="16" fillId="0" borderId="14" xfId="89" applyNumberFormat="1" applyFont="1" applyBorder="1">
      <alignment/>
      <protection/>
    </xf>
    <xf numFmtId="0" fontId="16" fillId="0" borderId="14" xfId="89" applyFont="1" applyBorder="1">
      <alignment/>
      <protection/>
    </xf>
    <xf numFmtId="0" fontId="16" fillId="0" borderId="14" xfId="89" applyFont="1" applyBorder="1" applyAlignment="1">
      <alignment horizontal="left"/>
      <protection/>
    </xf>
    <xf numFmtId="0" fontId="16" fillId="0" borderId="0" xfId="89" applyFont="1">
      <alignment/>
      <protection/>
    </xf>
    <xf numFmtId="0" fontId="32" fillId="0" borderId="14" xfId="0" applyFont="1" applyBorder="1" applyAlignment="1">
      <alignment/>
    </xf>
    <xf numFmtId="3" fontId="32" fillId="0" borderId="14" xfId="0" applyNumberFormat="1" applyFont="1" applyBorder="1" applyAlignment="1">
      <alignment/>
    </xf>
    <xf numFmtId="0" fontId="1" fillId="24" borderId="14" xfId="89" applyFill="1" applyBorder="1">
      <alignment/>
      <protection/>
    </xf>
    <xf numFmtId="3" fontId="1" fillId="24" borderId="14" xfId="89" applyNumberFormat="1" applyFill="1" applyBorder="1">
      <alignment/>
      <protection/>
    </xf>
    <xf numFmtId="0" fontId="1" fillId="24" borderId="14" xfId="89" applyFont="1" applyFill="1" applyBorder="1">
      <alignment/>
      <protection/>
    </xf>
    <xf numFmtId="49" fontId="1" fillId="24" borderId="14" xfId="89" applyNumberFormat="1" applyFill="1" applyBorder="1">
      <alignment/>
      <protection/>
    </xf>
    <xf numFmtId="0" fontId="1" fillId="24" borderId="0" xfId="89" applyFill="1" applyBorder="1">
      <alignment/>
      <protection/>
    </xf>
    <xf numFmtId="0" fontId="16" fillId="0" borderId="14" xfId="0" applyFont="1" applyBorder="1" applyAlignment="1">
      <alignment horizontal="left"/>
    </xf>
    <xf numFmtId="0" fontId="16" fillId="0" borderId="14" xfId="0" applyFont="1" applyBorder="1" applyAlignment="1">
      <alignment/>
    </xf>
    <xf numFmtId="3" fontId="16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3" fontId="33" fillId="0" borderId="14" xfId="0" applyNumberFormat="1" applyFont="1" applyBorder="1" applyAlignment="1">
      <alignment/>
    </xf>
    <xf numFmtId="0" fontId="34" fillId="0" borderId="23" xfId="89" applyFont="1" applyBorder="1">
      <alignment/>
      <protection/>
    </xf>
    <xf numFmtId="0" fontId="34" fillId="0" borderId="24" xfId="89" applyFont="1" applyBorder="1">
      <alignment/>
      <protection/>
    </xf>
    <xf numFmtId="0" fontId="18" fillId="0" borderId="25" xfId="89" applyFont="1" applyBorder="1">
      <alignment/>
      <protection/>
    </xf>
    <xf numFmtId="0" fontId="18" fillId="0" borderId="26" xfId="89" applyFont="1" applyBorder="1" applyAlignment="1">
      <alignment/>
      <protection/>
    </xf>
    <xf numFmtId="0" fontId="19" fillId="0" borderId="14" xfId="89" applyFont="1" applyBorder="1">
      <alignment/>
      <protection/>
    </xf>
    <xf numFmtId="3" fontId="16" fillId="0" borderId="14" xfId="88" applyNumberFormat="1" applyFont="1" applyBorder="1">
      <alignment/>
      <protection/>
    </xf>
    <xf numFmtId="3" fontId="16" fillId="0" borderId="15" xfId="88" applyNumberFormat="1" applyFont="1" applyBorder="1">
      <alignment/>
      <protection/>
    </xf>
    <xf numFmtId="0" fontId="28" fillId="0" borderId="21" xfId="87" applyNumberFormat="1" applyFont="1" applyFill="1" applyBorder="1" applyAlignment="1" applyProtection="1">
      <alignment horizontal="left" wrapText="1"/>
      <protection/>
    </xf>
    <xf numFmtId="0" fontId="29" fillId="0" borderId="22" xfId="87" applyNumberFormat="1" applyFont="1" applyFill="1" applyBorder="1" applyAlignment="1" applyProtection="1">
      <alignment wrapText="1"/>
      <protection/>
    </xf>
    <xf numFmtId="0" fontId="0" fillId="0" borderId="22" xfId="87" applyNumberFormat="1" applyFont="1" applyFill="1" applyBorder="1" applyAlignment="1" applyProtection="1">
      <alignment/>
      <protection/>
    </xf>
    <xf numFmtId="0" fontId="28" fillId="0" borderId="21" xfId="87" applyFont="1" applyBorder="1" applyAlignment="1" quotePrefix="1">
      <alignment horizontal="left"/>
      <protection/>
    </xf>
    <xf numFmtId="0" fontId="28" fillId="0" borderId="21" xfId="87" applyNumberFormat="1" applyFont="1" applyFill="1" applyBorder="1" applyAlignment="1" applyProtection="1" quotePrefix="1">
      <alignment horizontal="left" wrapText="1"/>
      <protection/>
    </xf>
    <xf numFmtId="0" fontId="0" fillId="0" borderId="22" xfId="87" applyNumberFormat="1" applyFont="1" applyFill="1" applyBorder="1" applyAlignment="1" applyProtection="1">
      <alignment wrapText="1"/>
      <protection/>
    </xf>
    <xf numFmtId="0" fontId="22" fillId="0" borderId="0" xfId="87" applyNumberFormat="1" applyFont="1" applyFill="1" applyBorder="1" applyAlignment="1" applyProtection="1">
      <alignment horizontal="center" vertical="center" wrapText="1"/>
      <protection/>
    </xf>
    <xf numFmtId="0" fontId="24" fillId="0" borderId="0" xfId="87" applyNumberFormat="1" applyFont="1" applyFill="1" applyBorder="1" applyAlignment="1" applyProtection="1">
      <alignment vertical="center" wrapText="1"/>
      <protection/>
    </xf>
    <xf numFmtId="0" fontId="24" fillId="0" borderId="0" xfId="87" applyNumberFormat="1" applyFont="1" applyFill="1" applyBorder="1" applyAlignment="1" applyProtection="1">
      <alignment/>
      <protection/>
    </xf>
    <xf numFmtId="0" fontId="25" fillId="0" borderId="0" xfId="87" applyNumberFormat="1" applyFont="1" applyFill="1" applyBorder="1" applyAlignment="1" applyProtection="1">
      <alignment horizontal="center" vertical="center" wrapText="1"/>
      <protection/>
    </xf>
    <xf numFmtId="0" fontId="26" fillId="0" borderId="21" xfId="87" applyNumberFormat="1" applyFont="1" applyFill="1" applyBorder="1" applyAlignment="1" applyProtection="1">
      <alignment horizontal="left" wrapText="1"/>
      <protection/>
    </xf>
    <xf numFmtId="0" fontId="30" fillId="0" borderId="22" xfId="87" applyNumberFormat="1" applyFont="1" applyFill="1" applyBorder="1" applyAlignment="1" applyProtection="1">
      <alignment wrapText="1"/>
      <protection/>
    </xf>
    <xf numFmtId="0" fontId="24" fillId="0" borderId="22" xfId="87" applyNumberFormat="1" applyFont="1" applyFill="1" applyBorder="1" applyAlignment="1" applyProtection="1">
      <alignment/>
      <protection/>
    </xf>
    <xf numFmtId="0" fontId="22" fillId="0" borderId="0" xfId="87" applyNumberFormat="1" applyFont="1" applyFill="1" applyBorder="1" applyAlignment="1" applyProtection="1" quotePrefix="1">
      <alignment horizontal="center" vertical="center" wrapText="1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te" xfId="86"/>
    <cellStyle name="Obično 4" xfId="87"/>
    <cellStyle name="Obično_List2" xfId="88"/>
    <cellStyle name="Obično_List3" xfId="89"/>
    <cellStyle name="Output" xfId="90"/>
    <cellStyle name="Percent" xfId="91"/>
    <cellStyle name="Povezana ćelija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5" max="5" width="31.8515625" style="0" customWidth="1"/>
    <col min="6" max="6" width="19.00390625" style="0" customWidth="1"/>
    <col min="7" max="7" width="17.8515625" style="0" customWidth="1"/>
    <col min="8" max="8" width="18.8515625" style="0" customWidth="1"/>
  </cols>
  <sheetData>
    <row r="1" spans="1:8" ht="51" customHeight="1">
      <c r="A1" s="87" t="s">
        <v>113</v>
      </c>
      <c r="B1" s="87"/>
      <c r="C1" s="87"/>
      <c r="D1" s="87"/>
      <c r="E1" s="87"/>
      <c r="F1" s="87"/>
      <c r="G1" s="87"/>
      <c r="H1" s="87"/>
    </row>
    <row r="2" spans="1:8" ht="18">
      <c r="A2" s="87" t="s">
        <v>35</v>
      </c>
      <c r="B2" s="87"/>
      <c r="C2" s="87"/>
      <c r="D2" s="87"/>
      <c r="E2" s="87"/>
      <c r="F2" s="87"/>
      <c r="G2" s="88"/>
      <c r="H2" s="88"/>
    </row>
    <row r="3" spans="1:8" ht="18">
      <c r="A3" s="87"/>
      <c r="B3" s="87"/>
      <c r="C3" s="87"/>
      <c r="D3" s="87"/>
      <c r="E3" s="87"/>
      <c r="F3" s="87"/>
      <c r="G3" s="87"/>
      <c r="H3" s="89"/>
    </row>
    <row r="4" spans="1:8" ht="5.25" customHeight="1">
      <c r="A4" s="30"/>
      <c r="B4" s="31"/>
      <c r="C4" s="31"/>
      <c r="D4" s="31"/>
      <c r="E4" s="31"/>
      <c r="F4" s="29"/>
      <c r="G4" s="29"/>
      <c r="H4" s="29"/>
    </row>
    <row r="5" spans="1:8" ht="26.25">
      <c r="A5" s="32"/>
      <c r="B5" s="33"/>
      <c r="C5" s="33"/>
      <c r="D5" s="34"/>
      <c r="E5" s="35"/>
      <c r="F5" s="36" t="s">
        <v>114</v>
      </c>
      <c r="G5" s="36" t="s">
        <v>115</v>
      </c>
      <c r="H5" s="37" t="s">
        <v>116</v>
      </c>
    </row>
    <row r="6" spans="1:8" ht="15.75">
      <c r="A6" s="81" t="s">
        <v>36</v>
      </c>
      <c r="B6" s="82"/>
      <c r="C6" s="82"/>
      <c r="D6" s="82"/>
      <c r="E6" s="83"/>
      <c r="F6" s="41">
        <v>2853687</v>
      </c>
      <c r="G6" s="36"/>
      <c r="H6" s="37"/>
    </row>
    <row r="7" spans="1:8" ht="15.75">
      <c r="A7" s="81" t="s">
        <v>4</v>
      </c>
      <c r="B7" s="82"/>
      <c r="C7" s="82"/>
      <c r="D7" s="82"/>
      <c r="E7" s="83"/>
      <c r="F7" s="39">
        <v>2853687</v>
      </c>
      <c r="G7" s="39">
        <v>2851851</v>
      </c>
      <c r="H7" s="39">
        <v>2851851</v>
      </c>
    </row>
    <row r="8" spans="1:8" ht="15.75">
      <c r="A8" s="84" t="s">
        <v>37</v>
      </c>
      <c r="B8" s="83"/>
      <c r="C8" s="83"/>
      <c r="D8" s="83"/>
      <c r="E8" s="83"/>
      <c r="F8" s="39"/>
      <c r="G8" s="39"/>
      <c r="H8" s="39"/>
    </row>
    <row r="9" spans="1:8" ht="15.75">
      <c r="A9" s="40" t="s">
        <v>38</v>
      </c>
      <c r="B9" s="38"/>
      <c r="C9" s="38"/>
      <c r="D9" s="38"/>
      <c r="E9" s="38"/>
      <c r="F9" s="39">
        <f>SUM(F10:F11)</f>
        <v>2853687</v>
      </c>
      <c r="G9" s="39"/>
      <c r="H9" s="39"/>
    </row>
    <row r="10" spans="1:8" ht="15.75">
      <c r="A10" s="85" t="s">
        <v>39</v>
      </c>
      <c r="B10" s="82"/>
      <c r="C10" s="82"/>
      <c r="D10" s="82"/>
      <c r="E10" s="86"/>
      <c r="F10" s="41">
        <v>2843687</v>
      </c>
      <c r="G10" s="41">
        <v>2841851</v>
      </c>
      <c r="H10" s="41">
        <v>2841851</v>
      </c>
    </row>
    <row r="11" spans="1:8" ht="15.75">
      <c r="A11" s="84" t="s">
        <v>40</v>
      </c>
      <c r="B11" s="83"/>
      <c r="C11" s="83"/>
      <c r="D11" s="83"/>
      <c r="E11" s="83"/>
      <c r="F11" s="41">
        <v>10000</v>
      </c>
      <c r="G11" s="41">
        <v>10000</v>
      </c>
      <c r="H11" s="41">
        <v>10000</v>
      </c>
    </row>
    <row r="12" spans="1:8" ht="15.75">
      <c r="A12" s="85" t="s">
        <v>41</v>
      </c>
      <c r="B12" s="82"/>
      <c r="C12" s="82"/>
      <c r="D12" s="82"/>
      <c r="E12" s="82"/>
      <c r="F12" s="41">
        <v>0</v>
      </c>
      <c r="G12" s="41">
        <f>+G6-G9</f>
        <v>0</v>
      </c>
      <c r="H12" s="41">
        <f>+H6-H9</f>
        <v>0</v>
      </c>
    </row>
    <row r="13" spans="1:8" ht="13.5" customHeight="1">
      <c r="A13" s="87"/>
      <c r="B13" s="90"/>
      <c r="C13" s="90"/>
      <c r="D13" s="90"/>
      <c r="E13" s="90"/>
      <c r="F13" s="89"/>
      <c r="G13" s="89"/>
      <c r="H13" s="89"/>
    </row>
    <row r="14" spans="1:8" ht="26.25">
      <c r="A14" s="32"/>
      <c r="B14" s="33"/>
      <c r="C14" s="33"/>
      <c r="D14" s="34"/>
      <c r="E14" s="35"/>
      <c r="F14" s="36" t="s">
        <v>114</v>
      </c>
      <c r="G14" s="36" t="s">
        <v>115</v>
      </c>
      <c r="H14" s="37" t="s">
        <v>116</v>
      </c>
    </row>
    <row r="15" spans="1:8" ht="15.75">
      <c r="A15" s="91" t="s">
        <v>42</v>
      </c>
      <c r="B15" s="92"/>
      <c r="C15" s="92"/>
      <c r="D15" s="92"/>
      <c r="E15" s="93"/>
      <c r="F15" s="43">
        <v>0</v>
      </c>
      <c r="G15" s="43">
        <v>0</v>
      </c>
      <c r="H15" s="41">
        <v>0</v>
      </c>
    </row>
    <row r="16" spans="1:8" ht="12.75" customHeight="1">
      <c r="A16" s="94"/>
      <c r="B16" s="90"/>
      <c r="C16" s="90"/>
      <c r="D16" s="90"/>
      <c r="E16" s="90"/>
      <c r="F16" s="89"/>
      <c r="G16" s="89"/>
      <c r="H16" s="89"/>
    </row>
    <row r="17" spans="1:8" ht="27.75" customHeight="1">
      <c r="A17" s="32"/>
      <c r="B17" s="33"/>
      <c r="C17" s="33"/>
      <c r="D17" s="34"/>
      <c r="E17" s="35"/>
      <c r="F17" s="36" t="s">
        <v>114</v>
      </c>
      <c r="G17" s="36" t="s">
        <v>115</v>
      </c>
      <c r="H17" s="37" t="s">
        <v>116</v>
      </c>
    </row>
    <row r="18" spans="1:8" ht="15.75">
      <c r="A18" s="81" t="s">
        <v>43</v>
      </c>
      <c r="B18" s="82"/>
      <c r="C18" s="82"/>
      <c r="D18" s="82"/>
      <c r="E18" s="82"/>
      <c r="F18" s="39"/>
      <c r="G18" s="39"/>
      <c r="H18" s="39"/>
    </row>
    <row r="19" spans="1:8" ht="15.75">
      <c r="A19" s="81" t="s">
        <v>44</v>
      </c>
      <c r="B19" s="82"/>
      <c r="C19" s="82"/>
      <c r="D19" s="82"/>
      <c r="E19" s="82"/>
      <c r="F19" s="39"/>
      <c r="G19" s="39"/>
      <c r="H19" s="39"/>
    </row>
    <row r="20" spans="1:8" ht="15.75">
      <c r="A20" s="85" t="s">
        <v>45</v>
      </c>
      <c r="B20" s="82"/>
      <c r="C20" s="82"/>
      <c r="D20" s="82"/>
      <c r="E20" s="82"/>
      <c r="F20" s="39"/>
      <c r="G20" s="39"/>
      <c r="H20" s="39"/>
    </row>
    <row r="21" spans="1:8" ht="18">
      <c r="A21" s="44"/>
      <c r="B21" s="45"/>
      <c r="C21" s="42"/>
      <c r="D21" s="46"/>
      <c r="E21" s="45"/>
      <c r="F21" s="47"/>
      <c r="G21" s="47"/>
      <c r="H21" s="47"/>
    </row>
    <row r="22" spans="1:8" ht="15.75">
      <c r="A22" s="85" t="s">
        <v>46</v>
      </c>
      <c r="B22" s="82"/>
      <c r="C22" s="82"/>
      <c r="D22" s="82"/>
      <c r="E22" s="82"/>
      <c r="F22" s="39">
        <f>SUM(F12,F15,F20)</f>
        <v>0</v>
      </c>
      <c r="G22" s="39">
        <f>SUM(G12,G15,G20)</f>
        <v>0</v>
      </c>
      <c r="H22" s="39">
        <f>SUM(H12,H15,H20)</f>
        <v>0</v>
      </c>
    </row>
    <row r="23" spans="1:8" ht="15">
      <c r="A23" t="s">
        <v>117</v>
      </c>
      <c r="G23" s="48" t="s">
        <v>73</v>
      </c>
      <c r="H23" s="2"/>
    </row>
    <row r="24" spans="1:8" ht="15">
      <c r="A24" t="s">
        <v>110</v>
      </c>
      <c r="G24" s="48" t="s">
        <v>76</v>
      </c>
      <c r="H24" s="2"/>
    </row>
    <row r="25" spans="1:8" ht="15">
      <c r="A25" t="s">
        <v>111</v>
      </c>
      <c r="G25" s="48" t="s">
        <v>75</v>
      </c>
      <c r="H25" s="2"/>
    </row>
  </sheetData>
  <sheetProtection/>
  <mergeCells count="16">
    <mergeCell ref="A18:E18"/>
    <mergeCell ref="A19:E19"/>
    <mergeCell ref="A20:E20"/>
    <mergeCell ref="A22:E22"/>
    <mergeCell ref="A12:E12"/>
    <mergeCell ref="A13:H13"/>
    <mergeCell ref="A15:E15"/>
    <mergeCell ref="A16:H16"/>
    <mergeCell ref="A7:E7"/>
    <mergeCell ref="A8:E8"/>
    <mergeCell ref="A10:E10"/>
    <mergeCell ref="A11:E11"/>
    <mergeCell ref="A1:H1"/>
    <mergeCell ref="A2:H2"/>
    <mergeCell ref="A3:H3"/>
    <mergeCell ref="A6:E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A6" sqref="A6:IV6"/>
    </sheetView>
  </sheetViews>
  <sheetFormatPr defaultColWidth="9.140625" defaultRowHeight="12.75"/>
  <cols>
    <col min="2" max="2" width="60.7109375" style="0" customWidth="1"/>
    <col min="3" max="3" width="16.28125" style="0" customWidth="1"/>
    <col min="4" max="4" width="20.00390625" style="0" customWidth="1"/>
    <col min="5" max="5" width="19.140625" style="0" customWidth="1"/>
  </cols>
  <sheetData>
    <row r="1" spans="1:5" ht="15" customHeight="1">
      <c r="A1" s="1" t="s">
        <v>9</v>
      </c>
      <c r="B1" s="1"/>
      <c r="C1" s="2"/>
      <c r="D1" s="2"/>
      <c r="E1" s="2"/>
    </row>
    <row r="2" spans="1:5" ht="15.75" customHeight="1">
      <c r="A2" s="1" t="s">
        <v>10</v>
      </c>
      <c r="B2" s="1"/>
      <c r="C2" s="2"/>
      <c r="D2" s="2"/>
      <c r="E2" s="2"/>
    </row>
    <row r="3" spans="1:5" ht="12" customHeight="1">
      <c r="A3" s="48" t="s">
        <v>118</v>
      </c>
      <c r="B3" s="2"/>
      <c r="C3" s="2"/>
      <c r="D3" s="2"/>
      <c r="E3" s="2"/>
    </row>
    <row r="4" spans="1:5" ht="13.5" customHeight="1">
      <c r="A4" s="48" t="s">
        <v>110</v>
      </c>
      <c r="B4" s="2"/>
      <c r="C4" s="2"/>
      <c r="D4" s="2"/>
      <c r="E4" s="2"/>
    </row>
    <row r="5" spans="1:5" ht="14.25" customHeight="1">
      <c r="A5" s="48" t="s">
        <v>111</v>
      </c>
      <c r="B5" s="2"/>
      <c r="C5" s="2"/>
      <c r="D5" s="2"/>
      <c r="E5" s="2"/>
    </row>
    <row r="6" spans="1:5" ht="21" customHeight="1" thickBot="1">
      <c r="A6" s="2"/>
      <c r="B6" s="3" t="s">
        <v>3</v>
      </c>
      <c r="C6" s="4"/>
      <c r="D6" s="3"/>
      <c r="E6" s="5"/>
    </row>
    <row r="7" spans="1:5" ht="6" customHeight="1" hidden="1" thickBot="1">
      <c r="A7" s="2"/>
      <c r="B7" s="2"/>
      <c r="C7" s="2"/>
      <c r="D7" s="2"/>
      <c r="E7" s="2"/>
    </row>
    <row r="8" spans="1:5" ht="1.5" customHeight="1" hidden="1" thickBot="1">
      <c r="A8" s="2"/>
      <c r="B8" s="2"/>
      <c r="C8" s="2"/>
      <c r="D8" s="2"/>
      <c r="E8" s="2"/>
    </row>
    <row r="9" spans="1:5" ht="18.75">
      <c r="A9" s="6" t="s">
        <v>0</v>
      </c>
      <c r="B9" s="7"/>
      <c r="C9" s="7"/>
      <c r="D9" s="7"/>
      <c r="E9" s="8"/>
    </row>
    <row r="10" spans="1:5" ht="48.75" customHeight="1">
      <c r="A10" s="9" t="s">
        <v>1</v>
      </c>
      <c r="B10" s="10" t="s">
        <v>2</v>
      </c>
      <c r="C10" s="10" t="s">
        <v>119</v>
      </c>
      <c r="D10" s="11" t="s">
        <v>83</v>
      </c>
      <c r="E10" s="12" t="s">
        <v>120</v>
      </c>
    </row>
    <row r="11" spans="1:5" ht="15">
      <c r="A11" s="13">
        <v>6</v>
      </c>
      <c r="B11" s="14" t="s">
        <v>4</v>
      </c>
      <c r="C11" s="79">
        <f>SUM(C13+C16+C19+C22)</f>
        <v>2853687</v>
      </c>
      <c r="D11" s="79">
        <f>SUM(D13:D23)</f>
        <v>2851851</v>
      </c>
      <c r="E11" s="80">
        <f>SUM(E13:E22)</f>
        <v>2851851</v>
      </c>
    </row>
    <row r="12" spans="1:5" ht="15">
      <c r="A12" s="13"/>
      <c r="B12" s="14"/>
      <c r="C12" s="15"/>
      <c r="D12" s="15"/>
      <c r="E12" s="16"/>
    </row>
    <row r="13" spans="1:5" ht="15">
      <c r="A13" s="13">
        <v>63</v>
      </c>
      <c r="B13" s="14" t="s">
        <v>79</v>
      </c>
      <c r="C13" s="15">
        <f>SUM(C14)</f>
        <v>2290985</v>
      </c>
      <c r="D13" s="15">
        <v>2290985</v>
      </c>
      <c r="E13" s="16">
        <v>2290985</v>
      </c>
    </row>
    <row r="14" spans="1:5" ht="15">
      <c r="A14" s="13">
        <v>636</v>
      </c>
      <c r="B14" s="14" t="s">
        <v>80</v>
      </c>
      <c r="C14" s="15">
        <v>2290985</v>
      </c>
      <c r="D14" s="15"/>
      <c r="E14" s="16"/>
    </row>
    <row r="15" spans="1:5" ht="15">
      <c r="A15" s="13"/>
      <c r="B15" s="14"/>
      <c r="C15" s="14"/>
      <c r="D15" s="14"/>
      <c r="E15" s="17"/>
    </row>
    <row r="16" spans="1:5" ht="15">
      <c r="A16" s="13">
        <v>65</v>
      </c>
      <c r="B16" s="14" t="s">
        <v>5</v>
      </c>
      <c r="C16" s="15">
        <f>SUM(C17)</f>
        <v>159234</v>
      </c>
      <c r="D16" s="15">
        <v>159234</v>
      </c>
      <c r="E16" s="16">
        <v>159234</v>
      </c>
    </row>
    <row r="17" spans="1:5" ht="15">
      <c r="A17" s="13">
        <v>652</v>
      </c>
      <c r="B17" s="14" t="s">
        <v>6</v>
      </c>
      <c r="C17" s="15">
        <v>159234</v>
      </c>
      <c r="D17" s="15"/>
      <c r="E17" s="16"/>
    </row>
    <row r="18" spans="1:5" ht="15">
      <c r="A18" s="13"/>
      <c r="B18" s="14"/>
      <c r="C18" s="15"/>
      <c r="D18" s="15"/>
      <c r="E18" s="16"/>
    </row>
    <row r="19" spans="1:5" ht="15">
      <c r="A19" s="13">
        <v>66</v>
      </c>
      <c r="B19" s="14" t="s">
        <v>81</v>
      </c>
      <c r="C19" s="15">
        <f>SUM(C20)</f>
        <v>3036</v>
      </c>
      <c r="D19" s="15"/>
      <c r="E19" s="16"/>
    </row>
    <row r="20" spans="1:5" ht="15">
      <c r="A20" s="13">
        <v>663</v>
      </c>
      <c r="B20" s="14" t="s">
        <v>82</v>
      </c>
      <c r="C20" s="15">
        <v>3036</v>
      </c>
      <c r="D20" s="15">
        <v>1200</v>
      </c>
      <c r="E20" s="16">
        <v>1200</v>
      </c>
    </row>
    <row r="21" spans="1:5" ht="15">
      <c r="A21" s="13"/>
      <c r="B21" s="14"/>
      <c r="C21" s="14"/>
      <c r="D21" s="14"/>
      <c r="E21" s="17"/>
    </row>
    <row r="22" spans="1:5" ht="15">
      <c r="A22" s="13">
        <v>67</v>
      </c>
      <c r="B22" s="14" t="s">
        <v>7</v>
      </c>
      <c r="C22" s="15">
        <f>SUM(C23:C25)</f>
        <v>400432</v>
      </c>
      <c r="D22" s="15">
        <v>400432</v>
      </c>
      <c r="E22" s="16">
        <v>400432</v>
      </c>
    </row>
    <row r="23" spans="1:5" ht="15">
      <c r="A23" s="13">
        <v>671</v>
      </c>
      <c r="B23" s="14" t="s">
        <v>91</v>
      </c>
      <c r="C23" s="15">
        <v>400432</v>
      </c>
      <c r="D23" s="15"/>
      <c r="E23" s="16"/>
    </row>
    <row r="24" spans="1:5" ht="15">
      <c r="A24" s="13"/>
      <c r="B24" s="14"/>
      <c r="C24" s="15"/>
      <c r="D24" s="15"/>
      <c r="E24" s="16"/>
    </row>
    <row r="25" spans="1:5" ht="15">
      <c r="A25" s="13"/>
      <c r="B25" s="14"/>
      <c r="C25" s="15"/>
      <c r="D25" s="15"/>
      <c r="E25" s="16"/>
    </row>
    <row r="26" spans="1:5" ht="15.75" thickBot="1">
      <c r="A26" s="18"/>
      <c r="B26" s="19" t="s">
        <v>8</v>
      </c>
      <c r="C26" s="20">
        <f>SUM(C13+C16+C19+C22)</f>
        <v>2853687</v>
      </c>
      <c r="D26" s="20">
        <f>SUM(D22+D20+D16+D13)</f>
        <v>2851851</v>
      </c>
      <c r="E26" s="21">
        <f>SUM(E13+E16+E20+E22)</f>
        <v>2851851</v>
      </c>
    </row>
    <row r="27" spans="1:5" ht="7.5" customHeight="1">
      <c r="A27" s="2"/>
      <c r="B27" s="2"/>
      <c r="C27" s="2"/>
      <c r="D27" s="2"/>
      <c r="E27" s="2"/>
    </row>
    <row r="28" spans="1:5" ht="15">
      <c r="A28" s="2"/>
      <c r="B28" s="2"/>
      <c r="C28" s="2"/>
      <c r="D28" s="48" t="s">
        <v>73</v>
      </c>
      <c r="E28" s="2"/>
    </row>
    <row r="29" spans="1:5" ht="15">
      <c r="A29" s="2"/>
      <c r="B29" s="2"/>
      <c r="C29" s="2"/>
      <c r="D29" s="48" t="s">
        <v>76</v>
      </c>
      <c r="E29" s="2"/>
    </row>
    <row r="30" spans="1:5" ht="15">
      <c r="A30" s="2"/>
      <c r="B30" s="2"/>
      <c r="C30" s="2"/>
      <c r="D30" s="48" t="s">
        <v>75</v>
      </c>
      <c r="E30" s="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0"/>
  <sheetViews>
    <sheetView zoomScalePageLayoutView="0" workbookViewId="0" topLeftCell="A1">
      <selection activeCell="A53" sqref="A53:IV53"/>
    </sheetView>
  </sheetViews>
  <sheetFormatPr defaultColWidth="9.140625" defaultRowHeight="12.75"/>
  <cols>
    <col min="1" max="1" width="10.00390625" style="0" customWidth="1"/>
    <col min="2" max="2" width="10.57421875" style="0" customWidth="1"/>
    <col min="3" max="3" width="64.57421875" style="0" customWidth="1"/>
    <col min="4" max="4" width="14.28125" style="0" customWidth="1"/>
    <col min="5" max="5" width="11.7109375" style="0" customWidth="1"/>
    <col min="6" max="6" width="13.57421875" style="0" customWidth="1"/>
  </cols>
  <sheetData>
    <row r="1" spans="1:6" ht="15">
      <c r="A1" s="58" t="s">
        <v>9</v>
      </c>
      <c r="B1" s="22"/>
      <c r="C1" s="22"/>
      <c r="D1" s="22"/>
      <c r="E1" s="22"/>
      <c r="F1" s="22"/>
    </row>
    <row r="2" spans="1:6" ht="15">
      <c r="A2" s="22" t="s">
        <v>32</v>
      </c>
      <c r="B2" s="22"/>
      <c r="C2" s="22"/>
      <c r="D2" s="22"/>
      <c r="E2" s="22"/>
      <c r="F2" s="22"/>
    </row>
    <row r="3" spans="1:6" ht="15">
      <c r="A3" s="49" t="s">
        <v>118</v>
      </c>
      <c r="B3" s="22"/>
      <c r="C3" s="22"/>
      <c r="D3" s="22"/>
      <c r="E3" s="22"/>
      <c r="F3" s="22"/>
    </row>
    <row r="4" spans="1:6" ht="15">
      <c r="A4" s="49" t="s">
        <v>110</v>
      </c>
      <c r="B4" s="22"/>
      <c r="C4" s="22"/>
      <c r="D4" s="58"/>
      <c r="E4" s="22"/>
      <c r="F4" s="22"/>
    </row>
    <row r="5" spans="1:6" ht="21" customHeight="1">
      <c r="A5" s="77" t="s">
        <v>11</v>
      </c>
      <c r="B5" s="74"/>
      <c r="C5" s="74"/>
      <c r="D5" s="74"/>
      <c r="E5" s="74"/>
      <c r="F5" s="23"/>
    </row>
    <row r="6" spans="1:6" ht="15.75" customHeight="1">
      <c r="A6" s="76" t="s">
        <v>12</v>
      </c>
      <c r="B6" s="75"/>
      <c r="C6" s="75"/>
      <c r="D6" s="75"/>
      <c r="E6" s="75"/>
      <c r="F6" s="24"/>
    </row>
    <row r="7" spans="1:6" ht="15.75">
      <c r="A7" s="78" t="s">
        <v>13</v>
      </c>
      <c r="B7" s="25"/>
      <c r="C7" s="25"/>
      <c r="D7" s="25"/>
      <c r="E7" s="26" t="s">
        <v>16</v>
      </c>
      <c r="F7" s="26" t="s">
        <v>16</v>
      </c>
    </row>
    <row r="8" spans="1:6" ht="15">
      <c r="A8" s="26" t="s">
        <v>14</v>
      </c>
      <c r="B8" s="26" t="s">
        <v>1</v>
      </c>
      <c r="C8" s="26" t="s">
        <v>15</v>
      </c>
      <c r="D8" s="26" t="s">
        <v>77</v>
      </c>
      <c r="E8" s="26" t="s">
        <v>84</v>
      </c>
      <c r="F8" s="26" t="s">
        <v>121</v>
      </c>
    </row>
    <row r="9" spans="1:8" ht="15">
      <c r="A9" s="55" t="s">
        <v>94</v>
      </c>
      <c r="B9" s="56" t="s">
        <v>34</v>
      </c>
      <c r="C9" s="56"/>
      <c r="D9" s="54">
        <f>SUM(D12)</f>
        <v>2083117</v>
      </c>
      <c r="E9" s="28"/>
      <c r="F9" s="28"/>
      <c r="H9" s="70"/>
    </row>
    <row r="10" spans="1:6" ht="15">
      <c r="A10" s="25"/>
      <c r="B10" s="25" t="s">
        <v>92</v>
      </c>
      <c r="C10" s="25"/>
      <c r="D10" s="28"/>
      <c r="E10" s="28"/>
      <c r="F10" s="28"/>
    </row>
    <row r="11" spans="1:6" ht="15">
      <c r="A11" s="51" t="s">
        <v>95</v>
      </c>
      <c r="B11" s="25" t="s">
        <v>17</v>
      </c>
      <c r="C11" s="25"/>
      <c r="D11" s="28"/>
      <c r="E11" s="28"/>
      <c r="F11" s="28"/>
    </row>
    <row r="12" spans="1:6" ht="15">
      <c r="A12" s="25"/>
      <c r="B12" s="25">
        <v>3</v>
      </c>
      <c r="C12" s="25" t="s">
        <v>18</v>
      </c>
      <c r="D12" s="28">
        <f>SUM(D13+D17)</f>
        <v>2083117</v>
      </c>
      <c r="E12" s="28"/>
      <c r="F12" s="28"/>
    </row>
    <row r="13" spans="1:6" ht="15">
      <c r="A13" s="25"/>
      <c r="B13" s="25">
        <v>31</v>
      </c>
      <c r="C13" s="25" t="s">
        <v>19</v>
      </c>
      <c r="D13" s="28">
        <f>SUM(D14:D16)</f>
        <v>1922117</v>
      </c>
      <c r="E13" s="28">
        <v>1922117</v>
      </c>
      <c r="F13" s="28">
        <v>1922117</v>
      </c>
    </row>
    <row r="14" spans="1:6" ht="15">
      <c r="A14" s="25"/>
      <c r="B14" s="25">
        <v>311</v>
      </c>
      <c r="C14" s="25" t="s">
        <v>20</v>
      </c>
      <c r="D14" s="28">
        <v>1590522</v>
      </c>
      <c r="E14" s="28"/>
      <c r="F14" s="28"/>
    </row>
    <row r="15" spans="1:6" ht="15">
      <c r="A15" s="25"/>
      <c r="B15" s="25">
        <v>312</v>
      </c>
      <c r="C15" s="25" t="s">
        <v>26</v>
      </c>
      <c r="D15" s="28">
        <v>70500</v>
      </c>
      <c r="E15" s="28"/>
      <c r="F15" s="28"/>
    </row>
    <row r="16" spans="1:6" ht="15">
      <c r="A16" s="25"/>
      <c r="B16" s="25">
        <v>313</v>
      </c>
      <c r="C16" s="25" t="s">
        <v>21</v>
      </c>
      <c r="D16" s="28">
        <v>261095</v>
      </c>
      <c r="E16" s="28"/>
      <c r="F16" s="28"/>
    </row>
    <row r="17" spans="1:6" ht="15">
      <c r="A17" s="25"/>
      <c r="B17" s="25">
        <v>32</v>
      </c>
      <c r="C17" s="25" t="s">
        <v>22</v>
      </c>
      <c r="D17" s="28">
        <v>161000</v>
      </c>
      <c r="E17" s="28">
        <v>161000</v>
      </c>
      <c r="F17" s="28">
        <v>161000</v>
      </c>
    </row>
    <row r="18" spans="1:6" ht="15">
      <c r="A18" s="25"/>
      <c r="B18" s="25">
        <v>321</v>
      </c>
      <c r="C18" s="25" t="s">
        <v>23</v>
      </c>
      <c r="D18" s="28">
        <v>150000</v>
      </c>
      <c r="E18" s="28"/>
      <c r="F18" s="28"/>
    </row>
    <row r="19" spans="1:6" ht="15.75">
      <c r="A19" s="71"/>
      <c r="B19" s="52">
        <v>329</v>
      </c>
      <c r="C19" s="52" t="s">
        <v>78</v>
      </c>
      <c r="D19" s="53">
        <v>11000</v>
      </c>
      <c r="E19" s="73"/>
      <c r="F19" s="72"/>
    </row>
    <row r="20" spans="1:6" ht="15">
      <c r="A20" s="61"/>
      <c r="B20" s="61"/>
      <c r="C20" s="61"/>
      <c r="D20" s="62"/>
      <c r="E20" s="62"/>
      <c r="F20" s="62"/>
    </row>
    <row r="21" spans="1:6" ht="15">
      <c r="A21" s="57">
        <v>2101</v>
      </c>
      <c r="B21" s="56" t="s">
        <v>47</v>
      </c>
      <c r="C21" s="56"/>
      <c r="D21" s="54">
        <f>SUM(D24+D34)</f>
        <v>336750</v>
      </c>
      <c r="E21" s="28"/>
      <c r="F21" s="28"/>
    </row>
    <row r="22" spans="1:6" ht="15">
      <c r="A22" s="25"/>
      <c r="B22" s="25" t="s">
        <v>106</v>
      </c>
      <c r="C22" s="25"/>
      <c r="D22" s="28"/>
      <c r="E22" s="28"/>
      <c r="F22" s="28"/>
    </row>
    <row r="23" spans="1:9" ht="15">
      <c r="A23" s="51" t="s">
        <v>49</v>
      </c>
      <c r="B23" s="51" t="s">
        <v>48</v>
      </c>
      <c r="C23" s="25"/>
      <c r="D23" s="28"/>
      <c r="E23" s="28"/>
      <c r="F23" s="28"/>
      <c r="I23" s="70"/>
    </row>
    <row r="24" spans="1:6" ht="15">
      <c r="A24" s="25"/>
      <c r="B24" s="25">
        <v>3</v>
      </c>
      <c r="C24" s="25" t="s">
        <v>18</v>
      </c>
      <c r="D24" s="28">
        <f>SUM(D25+D30)</f>
        <v>94704</v>
      </c>
      <c r="E24" s="28"/>
      <c r="F24" s="28"/>
    </row>
    <row r="25" spans="1:6" ht="15">
      <c r="A25" s="25"/>
      <c r="B25" s="25">
        <v>32</v>
      </c>
      <c r="C25" s="25" t="s">
        <v>22</v>
      </c>
      <c r="D25" s="28">
        <f>SUM(D26:D29)</f>
        <v>90704</v>
      </c>
      <c r="E25" s="28">
        <v>90704</v>
      </c>
      <c r="F25" s="28">
        <v>90704</v>
      </c>
    </row>
    <row r="26" spans="1:6" ht="15">
      <c r="A26" s="25"/>
      <c r="B26" s="25">
        <v>321</v>
      </c>
      <c r="C26" s="25" t="s">
        <v>23</v>
      </c>
      <c r="D26" s="28">
        <v>19000</v>
      </c>
      <c r="E26" s="28"/>
      <c r="F26" s="28"/>
    </row>
    <row r="27" spans="1:6" ht="15">
      <c r="A27" s="25"/>
      <c r="B27" s="25">
        <v>322</v>
      </c>
      <c r="C27" s="25" t="s">
        <v>27</v>
      </c>
      <c r="D27" s="28">
        <v>31000</v>
      </c>
      <c r="E27" s="28"/>
      <c r="F27" s="28"/>
    </row>
    <row r="28" spans="1:6" ht="15">
      <c r="A28" s="25"/>
      <c r="B28" s="25">
        <v>323</v>
      </c>
      <c r="C28" s="25" t="s">
        <v>28</v>
      </c>
      <c r="D28" s="28">
        <v>39904</v>
      </c>
      <c r="E28" s="28"/>
      <c r="F28" s="28"/>
    </row>
    <row r="29" spans="1:6" ht="15">
      <c r="A29" s="25"/>
      <c r="B29" s="25">
        <v>329</v>
      </c>
      <c r="C29" s="25" t="s">
        <v>24</v>
      </c>
      <c r="D29" s="28">
        <v>800</v>
      </c>
      <c r="E29" s="28"/>
      <c r="F29" s="28"/>
    </row>
    <row r="30" spans="1:6" ht="15">
      <c r="A30" s="25"/>
      <c r="B30" s="25">
        <v>34</v>
      </c>
      <c r="C30" s="25" t="s">
        <v>25</v>
      </c>
      <c r="D30" s="28">
        <f>SUM(D31)</f>
        <v>4000</v>
      </c>
      <c r="E30" s="28">
        <v>4000</v>
      </c>
      <c r="F30" s="28">
        <v>4000</v>
      </c>
    </row>
    <row r="31" spans="1:6" ht="15">
      <c r="A31" s="25"/>
      <c r="B31" s="25">
        <v>343</v>
      </c>
      <c r="C31" s="25" t="s">
        <v>29</v>
      </c>
      <c r="D31" s="28">
        <v>4000</v>
      </c>
      <c r="E31" s="28"/>
      <c r="F31" s="28"/>
    </row>
    <row r="32" spans="1:6" ht="15">
      <c r="A32" s="25"/>
      <c r="B32" s="25" t="s">
        <v>106</v>
      </c>
      <c r="C32" s="25"/>
      <c r="D32" s="28"/>
      <c r="E32" s="28"/>
      <c r="F32" s="28"/>
    </row>
    <row r="33" spans="1:6" ht="15">
      <c r="A33" s="51" t="s">
        <v>50</v>
      </c>
      <c r="B33" s="51" t="s">
        <v>51</v>
      </c>
      <c r="C33" s="25"/>
      <c r="D33" s="28"/>
      <c r="E33" s="28"/>
      <c r="F33" s="28"/>
    </row>
    <row r="34" spans="1:6" ht="15">
      <c r="A34" s="51"/>
      <c r="B34" s="51">
        <v>3</v>
      </c>
      <c r="C34" s="51" t="s">
        <v>18</v>
      </c>
      <c r="D34" s="28">
        <f>SUM(D35+D37)</f>
        <v>242046</v>
      </c>
      <c r="E34" s="28"/>
      <c r="F34" s="28"/>
    </row>
    <row r="35" spans="1:6" ht="15">
      <c r="A35" s="51"/>
      <c r="B35" s="51">
        <v>32</v>
      </c>
      <c r="C35" s="51" t="s">
        <v>22</v>
      </c>
      <c r="D35" s="28">
        <f>SUM(D36)</f>
        <v>2500</v>
      </c>
      <c r="E35" s="28">
        <v>2500</v>
      </c>
      <c r="F35" s="28">
        <v>2500</v>
      </c>
    </row>
    <row r="36" spans="1:6" ht="15">
      <c r="A36" s="51"/>
      <c r="B36" s="51">
        <v>323</v>
      </c>
      <c r="C36" s="51" t="s">
        <v>28</v>
      </c>
      <c r="D36" s="28">
        <v>2500</v>
      </c>
      <c r="E36" s="28"/>
      <c r="F36" s="28"/>
    </row>
    <row r="37" spans="1:6" ht="15">
      <c r="A37" s="51"/>
      <c r="B37" s="51">
        <v>37</v>
      </c>
      <c r="C37" s="51" t="s">
        <v>30</v>
      </c>
      <c r="D37" s="28">
        <v>239546</v>
      </c>
      <c r="E37" s="28">
        <v>239546</v>
      </c>
      <c r="F37" s="28">
        <v>239546</v>
      </c>
    </row>
    <row r="38" spans="1:6" ht="15">
      <c r="A38" s="51"/>
      <c r="B38" s="51">
        <v>372</v>
      </c>
      <c r="C38" s="51" t="s">
        <v>52</v>
      </c>
      <c r="D38" s="28">
        <v>239546.25</v>
      </c>
      <c r="E38" s="28"/>
      <c r="F38" s="28"/>
    </row>
    <row r="39" spans="1:6" ht="15">
      <c r="A39" s="63"/>
      <c r="B39" s="63"/>
      <c r="C39" s="63"/>
      <c r="D39" s="62"/>
      <c r="E39" s="62"/>
      <c r="F39" s="62"/>
    </row>
    <row r="40" spans="1:6" ht="15">
      <c r="A40" s="55" t="s">
        <v>53</v>
      </c>
      <c r="B40" s="56" t="s">
        <v>54</v>
      </c>
      <c r="C40" s="56"/>
      <c r="D40" s="54">
        <f>SUM(D43)</f>
        <v>56682</v>
      </c>
      <c r="E40" s="28"/>
      <c r="F40" s="28"/>
    </row>
    <row r="41" spans="1:6" ht="15">
      <c r="A41" s="27"/>
      <c r="B41" s="51" t="s">
        <v>107</v>
      </c>
      <c r="C41" s="25"/>
      <c r="D41" s="28"/>
      <c r="E41" s="28"/>
      <c r="F41" s="28"/>
    </row>
    <row r="42" spans="1:6" ht="15">
      <c r="A42" s="50" t="s">
        <v>55</v>
      </c>
      <c r="B42" s="49" t="s">
        <v>56</v>
      </c>
      <c r="C42" s="25"/>
      <c r="D42" s="28"/>
      <c r="E42" s="28"/>
      <c r="F42" s="28"/>
    </row>
    <row r="43" spans="1:6" ht="15">
      <c r="A43" s="27"/>
      <c r="B43" s="22">
        <v>3</v>
      </c>
      <c r="C43" s="25" t="s">
        <v>18</v>
      </c>
      <c r="D43" s="28">
        <f>SUM(D44)</f>
        <v>56682</v>
      </c>
      <c r="E43" s="28"/>
      <c r="F43" s="28"/>
    </row>
    <row r="44" spans="1:6" ht="15">
      <c r="A44" s="27"/>
      <c r="B44" s="25">
        <v>32</v>
      </c>
      <c r="C44" s="25" t="s">
        <v>22</v>
      </c>
      <c r="D44" s="28">
        <f>SUM(D45:D46)</f>
        <v>56682</v>
      </c>
      <c r="E44" s="28">
        <v>56682</v>
      </c>
      <c r="F44" s="28">
        <v>56682</v>
      </c>
    </row>
    <row r="45" spans="1:6" ht="15">
      <c r="A45" s="27"/>
      <c r="B45" s="25">
        <v>322</v>
      </c>
      <c r="C45" s="51" t="s">
        <v>27</v>
      </c>
      <c r="D45" s="28">
        <v>50415</v>
      </c>
      <c r="E45" s="28"/>
      <c r="F45" s="28"/>
    </row>
    <row r="46" spans="1:6" ht="15">
      <c r="A46" s="27"/>
      <c r="B46" s="25">
        <v>329</v>
      </c>
      <c r="C46" s="25" t="s">
        <v>33</v>
      </c>
      <c r="D46" s="28">
        <v>6267</v>
      </c>
      <c r="E46" s="28"/>
      <c r="F46" s="28"/>
    </row>
    <row r="47" spans="1:6" ht="15">
      <c r="A47" s="64"/>
      <c r="B47" s="65"/>
      <c r="C47" s="61"/>
      <c r="D47" s="62"/>
      <c r="E47" s="62"/>
      <c r="F47" s="62"/>
    </row>
    <row r="48" spans="1:6" ht="15">
      <c r="A48" s="55" t="s">
        <v>57</v>
      </c>
      <c r="B48" s="58" t="s">
        <v>58</v>
      </c>
      <c r="C48" s="56"/>
      <c r="D48" s="54">
        <f>SUM(D52+D56+D61+D68+D73+D78+D83+D88+D93+D97+D102)</f>
        <v>367138</v>
      </c>
      <c r="E48" s="28"/>
      <c r="F48" s="28"/>
    </row>
    <row r="49" spans="1:6" ht="15">
      <c r="A49" s="50"/>
      <c r="B49" s="51" t="s">
        <v>96</v>
      </c>
      <c r="C49" s="25"/>
      <c r="D49" s="28"/>
      <c r="E49" s="28"/>
      <c r="F49" s="28"/>
    </row>
    <row r="50" spans="1:6" ht="15">
      <c r="A50" s="51" t="s">
        <v>59</v>
      </c>
      <c r="B50" s="51" t="s">
        <v>60</v>
      </c>
      <c r="C50" s="25"/>
      <c r="D50" s="28"/>
      <c r="E50" s="28"/>
      <c r="F50" s="28"/>
    </row>
    <row r="51" spans="1:6" ht="15">
      <c r="A51" s="25"/>
      <c r="B51" s="25">
        <v>3</v>
      </c>
      <c r="C51" s="25" t="s">
        <v>18</v>
      </c>
      <c r="D51" s="28">
        <f>SUM(D52)</f>
        <v>88000</v>
      </c>
      <c r="E51" s="28"/>
      <c r="F51" s="28"/>
    </row>
    <row r="52" spans="1:6" ht="15">
      <c r="A52" s="25"/>
      <c r="B52" s="25">
        <v>32</v>
      </c>
      <c r="C52" s="25" t="s">
        <v>22</v>
      </c>
      <c r="D52" s="28">
        <f>SUM(D53:D54)</f>
        <v>88000</v>
      </c>
      <c r="E52" s="28">
        <v>88000</v>
      </c>
      <c r="F52" s="28">
        <v>88000</v>
      </c>
    </row>
    <row r="53" spans="1:6" ht="15">
      <c r="A53" s="25"/>
      <c r="B53" s="25">
        <v>322</v>
      </c>
      <c r="C53" s="25" t="s">
        <v>27</v>
      </c>
      <c r="D53" s="28">
        <v>84000</v>
      </c>
      <c r="E53" s="28"/>
      <c r="F53" s="28"/>
    </row>
    <row r="54" spans="1:6" ht="15">
      <c r="A54" s="25"/>
      <c r="B54" s="25">
        <v>323</v>
      </c>
      <c r="C54" s="25" t="s">
        <v>28</v>
      </c>
      <c r="D54" s="28">
        <v>4000</v>
      </c>
      <c r="E54" s="28"/>
      <c r="F54" s="28"/>
    </row>
    <row r="55" spans="1:6" ht="15">
      <c r="A55" s="25"/>
      <c r="B55" s="25" t="s">
        <v>108</v>
      </c>
      <c r="C55" s="25"/>
      <c r="D55" s="28"/>
      <c r="E55" s="28"/>
      <c r="F55" s="28"/>
    </row>
    <row r="56" spans="1:6" ht="15">
      <c r="A56" s="25"/>
      <c r="B56" s="25">
        <v>3</v>
      </c>
      <c r="C56" s="25" t="s">
        <v>18</v>
      </c>
      <c r="D56" s="28">
        <f>SUM(D57)</f>
        <v>35272</v>
      </c>
      <c r="E56" s="28"/>
      <c r="F56" s="28"/>
    </row>
    <row r="57" spans="1:6" ht="15">
      <c r="A57" s="25"/>
      <c r="B57" s="25">
        <v>32</v>
      </c>
      <c r="C57" s="25" t="s">
        <v>22</v>
      </c>
      <c r="D57" s="28">
        <f>SUM(D58)</f>
        <v>35272</v>
      </c>
      <c r="E57" s="28">
        <v>35272</v>
      </c>
      <c r="F57" s="28">
        <v>35272</v>
      </c>
    </row>
    <row r="58" spans="1:6" ht="15">
      <c r="A58" s="25"/>
      <c r="B58" s="25">
        <v>322</v>
      </c>
      <c r="C58" s="25" t="s">
        <v>27</v>
      </c>
      <c r="D58" s="28">
        <v>35272</v>
      </c>
      <c r="E58" s="28"/>
      <c r="F58" s="28"/>
    </row>
    <row r="59" spans="1:6" ht="15">
      <c r="A59" s="25"/>
      <c r="B59" s="25" t="s">
        <v>108</v>
      </c>
      <c r="C59" s="25"/>
      <c r="D59" s="28"/>
      <c r="E59" s="28"/>
      <c r="F59" s="28"/>
    </row>
    <row r="60" spans="1:6" ht="15">
      <c r="A60" s="50" t="s">
        <v>61</v>
      </c>
      <c r="B60" s="51" t="s">
        <v>31</v>
      </c>
      <c r="C60" s="25"/>
      <c r="D60" s="28"/>
      <c r="E60" s="28"/>
      <c r="F60" s="28"/>
    </row>
    <row r="61" spans="1:6" ht="15">
      <c r="A61" s="25"/>
      <c r="B61" s="25">
        <v>3</v>
      </c>
      <c r="C61" s="25" t="s">
        <v>18</v>
      </c>
      <c r="D61" s="28">
        <f>SUM(D62+D65)</f>
        <v>172596</v>
      </c>
      <c r="E61" s="28"/>
      <c r="F61" s="28"/>
    </row>
    <row r="62" spans="1:6" ht="15">
      <c r="A62" s="25"/>
      <c r="B62" s="25">
        <v>31</v>
      </c>
      <c r="C62" s="51" t="s">
        <v>19</v>
      </c>
      <c r="D62" s="28">
        <f>SUM(D63:D64)</f>
        <v>162300</v>
      </c>
      <c r="E62" s="28">
        <v>162300</v>
      </c>
      <c r="F62" s="28">
        <v>162300</v>
      </c>
    </row>
    <row r="63" spans="1:6" ht="15">
      <c r="A63" s="25"/>
      <c r="B63" s="25">
        <v>311</v>
      </c>
      <c r="C63" s="51" t="s">
        <v>62</v>
      </c>
      <c r="D63" s="28">
        <v>135000</v>
      </c>
      <c r="E63" s="28"/>
      <c r="F63" s="28"/>
    </row>
    <row r="64" spans="1:6" ht="15">
      <c r="A64" s="25"/>
      <c r="B64" s="25">
        <v>313</v>
      </c>
      <c r="C64" s="51" t="s">
        <v>21</v>
      </c>
      <c r="D64" s="28">
        <v>27300</v>
      </c>
      <c r="E64" s="28"/>
      <c r="F64" s="28"/>
    </row>
    <row r="65" spans="1:6" ht="15">
      <c r="A65" s="25"/>
      <c r="B65" s="25">
        <v>32</v>
      </c>
      <c r="C65" s="51" t="s">
        <v>22</v>
      </c>
      <c r="D65" s="28">
        <f>SUM(D66)</f>
        <v>10296</v>
      </c>
      <c r="E65" s="28">
        <v>10296</v>
      </c>
      <c r="F65" s="28">
        <v>10296</v>
      </c>
    </row>
    <row r="66" spans="1:6" ht="15">
      <c r="A66" s="25"/>
      <c r="B66" s="25">
        <v>322</v>
      </c>
      <c r="C66" s="51" t="s">
        <v>27</v>
      </c>
      <c r="D66" s="28">
        <v>10296</v>
      </c>
      <c r="E66" s="28"/>
      <c r="F66" s="28"/>
    </row>
    <row r="67" spans="1:6" ht="15">
      <c r="A67" s="25"/>
      <c r="B67" s="51" t="s">
        <v>96</v>
      </c>
      <c r="C67" s="51"/>
      <c r="D67" s="28"/>
      <c r="E67" s="28"/>
      <c r="F67" s="28"/>
    </row>
    <row r="68" spans="1:6" ht="15">
      <c r="A68" s="25"/>
      <c r="B68" s="51">
        <v>3</v>
      </c>
      <c r="C68" s="51" t="s">
        <v>18</v>
      </c>
      <c r="D68" s="28">
        <f>SUM(D69)</f>
        <v>50000</v>
      </c>
      <c r="E68" s="28"/>
      <c r="F68" s="28"/>
    </row>
    <row r="69" spans="1:6" ht="15">
      <c r="A69" s="25"/>
      <c r="B69" s="25">
        <v>32</v>
      </c>
      <c r="C69" s="51" t="s">
        <v>22</v>
      </c>
      <c r="D69" s="28">
        <v>50000</v>
      </c>
      <c r="E69" s="28">
        <v>50000</v>
      </c>
      <c r="F69" s="28">
        <v>50000</v>
      </c>
    </row>
    <row r="70" spans="1:6" ht="15">
      <c r="A70" s="25"/>
      <c r="B70" s="25">
        <v>322</v>
      </c>
      <c r="C70" s="51" t="s">
        <v>27</v>
      </c>
      <c r="D70" s="28">
        <v>50000</v>
      </c>
      <c r="E70" s="28"/>
      <c r="F70" s="28"/>
    </row>
    <row r="71" spans="1:6" ht="15">
      <c r="A71" s="25"/>
      <c r="B71" s="25" t="s">
        <v>97</v>
      </c>
      <c r="C71" s="51"/>
      <c r="D71" s="28"/>
      <c r="E71" s="28"/>
      <c r="F71" s="28"/>
    </row>
    <row r="72" spans="1:6" ht="15">
      <c r="A72" s="25" t="s">
        <v>85</v>
      </c>
      <c r="B72" s="25" t="s">
        <v>93</v>
      </c>
      <c r="C72" s="51"/>
      <c r="D72" s="28"/>
      <c r="E72" s="28"/>
      <c r="F72" s="28"/>
    </row>
    <row r="73" spans="1:6" ht="15">
      <c r="A73" s="25"/>
      <c r="B73" s="25">
        <v>3</v>
      </c>
      <c r="C73" s="51" t="s">
        <v>18</v>
      </c>
      <c r="D73" s="28">
        <f>SUM(D74)</f>
        <v>4000</v>
      </c>
      <c r="E73" s="28"/>
      <c r="F73" s="28"/>
    </row>
    <row r="74" spans="1:6" ht="15">
      <c r="A74" s="25"/>
      <c r="B74" s="25">
        <v>32</v>
      </c>
      <c r="C74" s="51" t="s">
        <v>22</v>
      </c>
      <c r="D74" s="28">
        <f>SUM(D75:D76)</f>
        <v>4000</v>
      </c>
      <c r="E74" s="28">
        <v>4000</v>
      </c>
      <c r="F74" s="28">
        <v>4000</v>
      </c>
    </row>
    <row r="75" spans="1:6" ht="15">
      <c r="A75" s="25"/>
      <c r="B75" s="25">
        <v>321</v>
      </c>
      <c r="C75" s="51" t="s">
        <v>23</v>
      </c>
      <c r="D75" s="28">
        <v>0</v>
      </c>
      <c r="E75" s="28"/>
      <c r="F75" s="28"/>
    </row>
    <row r="76" spans="1:6" ht="15">
      <c r="A76" s="25"/>
      <c r="B76" s="25">
        <v>329</v>
      </c>
      <c r="C76" s="51" t="s">
        <v>86</v>
      </c>
      <c r="D76" s="28">
        <v>4000</v>
      </c>
      <c r="E76" s="28"/>
      <c r="F76" s="28"/>
    </row>
    <row r="77" spans="1:6" ht="15">
      <c r="A77" s="25"/>
      <c r="B77" s="25" t="s">
        <v>109</v>
      </c>
      <c r="C77" s="51"/>
      <c r="D77" s="28"/>
      <c r="E77" s="28"/>
      <c r="F77" s="28"/>
    </row>
    <row r="78" spans="1:6" ht="15">
      <c r="A78" s="25"/>
      <c r="B78" s="25">
        <v>3</v>
      </c>
      <c r="C78" s="51" t="s">
        <v>18</v>
      </c>
      <c r="D78" s="28">
        <f>SUM(D79)</f>
        <v>1200</v>
      </c>
      <c r="E78" s="28"/>
      <c r="F78" s="28"/>
    </row>
    <row r="79" spans="1:6" ht="15">
      <c r="A79" s="25"/>
      <c r="B79" s="25">
        <v>32</v>
      </c>
      <c r="C79" s="51" t="s">
        <v>22</v>
      </c>
      <c r="D79" s="28">
        <f>SUM(D80)</f>
        <v>1200</v>
      </c>
      <c r="E79" s="28">
        <v>1200</v>
      </c>
      <c r="F79" s="28">
        <v>1200</v>
      </c>
    </row>
    <row r="80" spans="1:6" ht="15">
      <c r="A80" s="25"/>
      <c r="B80" s="25">
        <v>321</v>
      </c>
      <c r="C80" s="51" t="s">
        <v>23</v>
      </c>
      <c r="D80" s="28">
        <v>1200</v>
      </c>
      <c r="E80" s="28"/>
      <c r="F80" s="28"/>
    </row>
    <row r="81" spans="1:6" ht="15">
      <c r="A81" s="25"/>
      <c r="B81" s="25" t="s">
        <v>98</v>
      </c>
      <c r="C81" s="51"/>
      <c r="D81" s="28"/>
      <c r="E81" s="28"/>
      <c r="F81" s="28"/>
    </row>
    <row r="82" spans="1:6" ht="15">
      <c r="A82" s="25" t="s">
        <v>87</v>
      </c>
      <c r="B82" s="25" t="s">
        <v>88</v>
      </c>
      <c r="C82" s="51"/>
      <c r="D82" s="28"/>
      <c r="E82" s="28"/>
      <c r="F82" s="28"/>
    </row>
    <row r="83" spans="1:6" ht="15">
      <c r="A83" s="25"/>
      <c r="B83" s="25">
        <v>3</v>
      </c>
      <c r="C83" s="51" t="s">
        <v>18</v>
      </c>
      <c r="D83" s="28">
        <f>SUM(D84)</f>
        <v>3994</v>
      </c>
      <c r="E83" s="28"/>
      <c r="F83" s="28"/>
    </row>
    <row r="84" spans="1:6" ht="15">
      <c r="A84" s="25"/>
      <c r="B84" s="25">
        <v>31</v>
      </c>
      <c r="C84" s="51" t="s">
        <v>19</v>
      </c>
      <c r="D84" s="28">
        <f>SUM(D85)</f>
        <v>3994</v>
      </c>
      <c r="E84" s="28">
        <v>3994</v>
      </c>
      <c r="F84" s="28">
        <v>3994</v>
      </c>
    </row>
    <row r="85" spans="1:6" ht="15">
      <c r="A85" s="25"/>
      <c r="B85" s="25">
        <v>313</v>
      </c>
      <c r="C85" s="51" t="s">
        <v>21</v>
      </c>
      <c r="D85" s="28">
        <v>3994</v>
      </c>
      <c r="E85" s="28"/>
      <c r="F85" s="28"/>
    </row>
    <row r="86" spans="1:6" ht="15">
      <c r="A86" s="25"/>
      <c r="B86" s="25" t="s">
        <v>98</v>
      </c>
      <c r="C86" s="51"/>
      <c r="D86" s="28"/>
      <c r="E86" s="28"/>
      <c r="F86" s="28"/>
    </row>
    <row r="87" spans="1:6" ht="15">
      <c r="A87" s="25" t="s">
        <v>89</v>
      </c>
      <c r="B87" s="25" t="s">
        <v>90</v>
      </c>
      <c r="C87" s="51"/>
      <c r="D87" s="28"/>
      <c r="E87" s="28"/>
      <c r="F87" s="28"/>
    </row>
    <row r="88" spans="1:6" ht="15">
      <c r="A88" s="25"/>
      <c r="B88" s="25">
        <v>3</v>
      </c>
      <c r="C88" s="51" t="s">
        <v>18</v>
      </c>
      <c r="D88" s="28">
        <v>3240</v>
      </c>
      <c r="E88" s="28"/>
      <c r="F88" s="28"/>
    </row>
    <row r="89" spans="1:6" ht="15">
      <c r="A89" s="25"/>
      <c r="B89" s="25">
        <v>32</v>
      </c>
      <c r="C89" s="51" t="s">
        <v>22</v>
      </c>
      <c r="D89" s="28">
        <v>3240</v>
      </c>
      <c r="E89" s="28">
        <v>3240</v>
      </c>
      <c r="F89" s="28">
        <v>3240</v>
      </c>
    </row>
    <row r="90" spans="1:6" ht="15">
      <c r="A90" s="25"/>
      <c r="B90" s="25">
        <v>322</v>
      </c>
      <c r="C90" s="51" t="s">
        <v>27</v>
      </c>
      <c r="D90" s="28">
        <v>3240</v>
      </c>
      <c r="E90" s="28"/>
      <c r="F90" s="28"/>
    </row>
    <row r="91" spans="1:6" ht="15">
      <c r="A91" s="25"/>
      <c r="B91" s="25" t="s">
        <v>103</v>
      </c>
      <c r="C91" s="51"/>
      <c r="D91" s="28"/>
      <c r="E91" s="28"/>
      <c r="F91" s="28"/>
    </row>
    <row r="92" spans="1:6" ht="15">
      <c r="A92" s="25" t="s">
        <v>104</v>
      </c>
      <c r="B92" s="25" t="s">
        <v>105</v>
      </c>
      <c r="C92" s="51"/>
      <c r="D92" s="28"/>
      <c r="E92" s="28"/>
      <c r="F92" s="28"/>
    </row>
    <row r="93" spans="1:6" ht="15">
      <c r="A93" s="25"/>
      <c r="B93" s="25">
        <v>3</v>
      </c>
      <c r="C93" s="51" t="s">
        <v>18</v>
      </c>
      <c r="D93" s="28">
        <f>SUM(D94)</f>
        <v>5500</v>
      </c>
      <c r="E93" s="28"/>
      <c r="F93" s="28"/>
    </row>
    <row r="94" spans="1:6" ht="15">
      <c r="A94" s="25"/>
      <c r="B94" s="25">
        <v>32</v>
      </c>
      <c r="C94" s="51" t="s">
        <v>22</v>
      </c>
      <c r="D94" s="28">
        <f>SUM(D95:D96)</f>
        <v>5500</v>
      </c>
      <c r="E94" s="28">
        <v>5500</v>
      </c>
      <c r="F94" s="28">
        <v>5500</v>
      </c>
    </row>
    <row r="95" spans="1:6" ht="15">
      <c r="A95" s="25"/>
      <c r="B95" s="25">
        <v>322</v>
      </c>
      <c r="C95" s="51" t="s">
        <v>27</v>
      </c>
      <c r="D95" s="28">
        <v>4000</v>
      </c>
      <c r="E95" s="28"/>
      <c r="F95" s="28"/>
    </row>
    <row r="96" spans="1:6" ht="15">
      <c r="A96" s="25"/>
      <c r="B96" s="25">
        <v>323</v>
      </c>
      <c r="C96" s="51" t="s">
        <v>28</v>
      </c>
      <c r="D96" s="28">
        <v>1500</v>
      </c>
      <c r="E96" s="28"/>
      <c r="F96" s="28"/>
    </row>
    <row r="97" spans="1:6" ht="15">
      <c r="A97" s="25"/>
      <c r="B97" s="25">
        <v>4</v>
      </c>
      <c r="C97" s="51" t="s">
        <v>68</v>
      </c>
      <c r="D97" s="28">
        <f>SUM(D98)</f>
        <v>1500</v>
      </c>
      <c r="E97" s="28"/>
      <c r="F97" s="28"/>
    </row>
    <row r="98" spans="1:6" ht="15">
      <c r="A98" s="25"/>
      <c r="B98" s="25">
        <v>42</v>
      </c>
      <c r="C98" s="51" t="s">
        <v>69</v>
      </c>
      <c r="D98" s="28">
        <f>SUM(D99)</f>
        <v>1500</v>
      </c>
      <c r="E98" s="28">
        <v>1500</v>
      </c>
      <c r="F98" s="28">
        <v>1500</v>
      </c>
    </row>
    <row r="99" spans="1:6" ht="15">
      <c r="A99" s="25"/>
      <c r="B99" s="25">
        <v>422</v>
      </c>
      <c r="C99" s="51" t="s">
        <v>69</v>
      </c>
      <c r="D99" s="28">
        <v>1500</v>
      </c>
      <c r="E99" s="28"/>
      <c r="F99" s="28"/>
    </row>
    <row r="100" spans="1:6" ht="15">
      <c r="A100" s="25"/>
      <c r="B100" s="25" t="s">
        <v>101</v>
      </c>
      <c r="C100" s="51"/>
      <c r="D100" s="28"/>
      <c r="E100" s="28"/>
      <c r="F100" s="28"/>
    </row>
    <row r="101" spans="1:6" ht="15">
      <c r="A101" s="25" t="s">
        <v>99</v>
      </c>
      <c r="B101" s="25" t="s">
        <v>100</v>
      </c>
      <c r="C101" s="51"/>
      <c r="D101" s="28"/>
      <c r="E101" s="28"/>
      <c r="F101" s="28"/>
    </row>
    <row r="102" spans="1:6" ht="15">
      <c r="A102" s="25"/>
      <c r="B102" s="25">
        <v>3</v>
      </c>
      <c r="C102" s="51" t="s">
        <v>18</v>
      </c>
      <c r="D102" s="28">
        <f>SUM(D103)</f>
        <v>1836</v>
      </c>
      <c r="E102" s="28"/>
      <c r="F102" s="28"/>
    </row>
    <row r="103" spans="1:6" ht="15">
      <c r="A103" s="25"/>
      <c r="B103" s="25">
        <v>32</v>
      </c>
      <c r="C103" s="51" t="s">
        <v>22</v>
      </c>
      <c r="D103" s="28">
        <f>SUM(D104)</f>
        <v>1836</v>
      </c>
      <c r="E103" s="28"/>
      <c r="F103" s="28"/>
    </row>
    <row r="104" spans="1:6" ht="15">
      <c r="A104" s="25"/>
      <c r="B104" s="25">
        <v>322</v>
      </c>
      <c r="C104" s="51" t="s">
        <v>102</v>
      </c>
      <c r="D104" s="28">
        <v>1836</v>
      </c>
      <c r="E104" s="28"/>
      <c r="F104" s="28"/>
    </row>
    <row r="105" spans="1:6" ht="15">
      <c r="A105" s="61"/>
      <c r="B105" s="61"/>
      <c r="C105" s="63"/>
      <c r="D105" s="62"/>
      <c r="E105" s="62"/>
      <c r="F105" s="62"/>
    </row>
    <row r="106" spans="1:6" ht="15">
      <c r="A106" s="66">
        <v>2405</v>
      </c>
      <c r="B106" s="67" t="s">
        <v>63</v>
      </c>
      <c r="C106" s="67"/>
      <c r="D106" s="68">
        <f>SUM(D109+D114)</f>
        <v>10000</v>
      </c>
      <c r="E106" s="68"/>
      <c r="F106" s="68"/>
    </row>
    <row r="107" spans="1:6" ht="15">
      <c r="A107" s="66"/>
      <c r="B107" s="52" t="s">
        <v>67</v>
      </c>
      <c r="C107" s="67"/>
      <c r="D107" s="68"/>
      <c r="E107" s="68"/>
      <c r="F107" s="68"/>
    </row>
    <row r="108" spans="1:6" ht="15">
      <c r="A108" s="52" t="s">
        <v>64</v>
      </c>
      <c r="B108" s="52" t="s">
        <v>65</v>
      </c>
      <c r="C108" s="52"/>
      <c r="D108" s="53">
        <f>SUM(D109)</f>
        <v>7000</v>
      </c>
      <c r="E108" s="53"/>
      <c r="F108" s="53"/>
    </row>
    <row r="109" spans="1:6" ht="15">
      <c r="A109" s="52"/>
      <c r="B109" s="52">
        <v>4</v>
      </c>
      <c r="C109" s="52" t="s">
        <v>68</v>
      </c>
      <c r="D109" s="53">
        <f>SUM(D110)</f>
        <v>7000</v>
      </c>
      <c r="E109" s="53"/>
      <c r="F109" s="53"/>
    </row>
    <row r="110" spans="1:6" ht="15">
      <c r="A110" s="52"/>
      <c r="B110" s="52">
        <v>42</v>
      </c>
      <c r="C110" s="52" t="s">
        <v>69</v>
      </c>
      <c r="D110" s="53">
        <f>SUM(D111)</f>
        <v>7000</v>
      </c>
      <c r="E110" s="53">
        <v>7000</v>
      </c>
      <c r="F110" s="53">
        <v>7000</v>
      </c>
    </row>
    <row r="111" spans="1:6" ht="15">
      <c r="A111" s="52"/>
      <c r="B111" s="52">
        <v>422</v>
      </c>
      <c r="C111" s="52" t="s">
        <v>70</v>
      </c>
      <c r="D111" s="53">
        <v>7000</v>
      </c>
      <c r="E111" s="53"/>
      <c r="F111" s="53"/>
    </row>
    <row r="112" spans="1:6" ht="15">
      <c r="A112" s="52"/>
      <c r="B112" s="52" t="s">
        <v>67</v>
      </c>
      <c r="C112" s="52"/>
      <c r="D112" s="53"/>
      <c r="E112" s="53"/>
      <c r="F112" s="53"/>
    </row>
    <row r="113" spans="1:6" ht="15">
      <c r="A113" s="52" t="s">
        <v>71</v>
      </c>
      <c r="B113" s="52" t="s">
        <v>72</v>
      </c>
      <c r="C113" s="52"/>
      <c r="D113" s="53">
        <f>SUM(D114)</f>
        <v>3000</v>
      </c>
      <c r="E113" s="53"/>
      <c r="F113" s="53"/>
    </row>
    <row r="114" spans="1:6" ht="15">
      <c r="A114" s="52"/>
      <c r="B114" s="52">
        <v>4</v>
      </c>
      <c r="C114" s="52" t="s">
        <v>68</v>
      </c>
      <c r="D114" s="53">
        <f>SUM(D115)</f>
        <v>3000</v>
      </c>
      <c r="E114" s="53"/>
      <c r="F114" s="53"/>
    </row>
    <row r="115" spans="1:6" ht="15">
      <c r="A115" s="52"/>
      <c r="B115" s="52">
        <v>42</v>
      </c>
      <c r="C115" s="52" t="s">
        <v>69</v>
      </c>
      <c r="D115" s="53">
        <f>SUM(D116)</f>
        <v>3000</v>
      </c>
      <c r="E115" s="53">
        <v>3000</v>
      </c>
      <c r="F115" s="53">
        <v>3000</v>
      </c>
    </row>
    <row r="116" spans="1:6" ht="15">
      <c r="A116" s="52"/>
      <c r="B116" s="52">
        <v>424</v>
      </c>
      <c r="C116" s="52" t="s">
        <v>66</v>
      </c>
      <c r="D116" s="53">
        <v>3000</v>
      </c>
      <c r="E116" s="53"/>
      <c r="F116" s="53"/>
    </row>
    <row r="117" spans="1:6" ht="15">
      <c r="A117" s="52"/>
      <c r="B117" s="52"/>
      <c r="C117" s="59" t="s">
        <v>8</v>
      </c>
      <c r="D117" s="60">
        <f>SUM(D9+D21+D40+D48+D106)</f>
        <v>2853687</v>
      </c>
      <c r="E117" s="60">
        <f>SUM(E9:E116)</f>
        <v>2851851</v>
      </c>
      <c r="F117" s="60">
        <f>SUM(F9:F116)</f>
        <v>2851851</v>
      </c>
    </row>
    <row r="118" spans="1:4" ht="12.75">
      <c r="A118" s="69" t="s">
        <v>112</v>
      </c>
      <c r="D118" t="s">
        <v>73</v>
      </c>
    </row>
    <row r="119" ht="12.75">
      <c r="D119" t="s">
        <v>74</v>
      </c>
    </row>
    <row r="120" ht="12.75">
      <c r="D120" t="s">
        <v>75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OŠ Krnica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ana</cp:lastModifiedBy>
  <cp:lastPrinted>2016-12-23T10:35:35Z</cp:lastPrinted>
  <dcterms:created xsi:type="dcterms:W3CDTF">2013-12-17T08:59:21Z</dcterms:created>
  <dcterms:modified xsi:type="dcterms:W3CDTF">2016-12-23T10:35:41Z</dcterms:modified>
  <cp:category/>
  <cp:version/>
  <cp:contentType/>
  <cp:contentStatus/>
</cp:coreProperties>
</file>